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6" windowWidth="20112" windowHeight="8640"/>
  </bookViews>
  <sheets>
    <sheet name="Draft budget 2021 - 22 " sheetId="2" r:id="rId1"/>
    <sheet name="Sheet3" sheetId="3" r:id="rId2"/>
    <sheet name="Sheet4" sheetId="4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J21" i="2" l="1"/>
  <c r="I22" i="2" l="1"/>
  <c r="G20" i="2"/>
  <c r="G21" i="2"/>
  <c r="G8" i="2"/>
  <c r="E22" i="2"/>
  <c r="C22" i="2"/>
  <c r="F7" i="2" l="1"/>
  <c r="F11" i="2"/>
  <c r="F10" i="2"/>
  <c r="F16" i="2"/>
  <c r="F15" i="2"/>
  <c r="F8" i="2"/>
  <c r="J8" i="2" s="1"/>
  <c r="F18" i="2"/>
  <c r="G18" i="2" s="1"/>
  <c r="F19" i="2"/>
  <c r="F12" i="2"/>
  <c r="G12" i="2" s="1"/>
  <c r="J15" i="2" l="1"/>
  <c r="G15" i="2"/>
  <c r="J19" i="2"/>
  <c r="G19" i="2"/>
  <c r="J16" i="2"/>
  <c r="G16" i="2"/>
  <c r="J11" i="2"/>
  <c r="G11" i="2"/>
  <c r="J10" i="2"/>
  <c r="G10" i="2"/>
  <c r="G7" i="2"/>
  <c r="J7" i="2"/>
  <c r="J18" i="2"/>
  <c r="J12" i="2"/>
  <c r="D39" i="2" l="1"/>
  <c r="C26" i="2"/>
  <c r="C39" i="2" l="1"/>
  <c r="J22" i="2" l="1"/>
  <c r="F20" i="2"/>
  <c r="J20" i="2" l="1"/>
  <c r="B31" i="2" l="1"/>
  <c r="F9" i="2" l="1"/>
  <c r="F13" i="2"/>
  <c r="G13" i="2" s="1"/>
  <c r="F14" i="2"/>
  <c r="G14" i="2" s="1"/>
  <c r="F17" i="2"/>
  <c r="G17" i="2" s="1"/>
  <c r="G9" i="2" l="1"/>
  <c r="F22" i="2"/>
  <c r="G22" i="2" s="1"/>
  <c r="J9" i="2"/>
  <c r="J17" i="2"/>
  <c r="J13" i="2"/>
  <c r="J14" i="2"/>
</calcChain>
</file>

<file path=xl/sharedStrings.xml><?xml version="1.0" encoding="utf-8"?>
<sst xmlns="http://schemas.openxmlformats.org/spreadsheetml/2006/main" count="55" uniqueCount="48">
  <si>
    <t>Clerk's Salary</t>
  </si>
  <si>
    <t>Office Expenses</t>
  </si>
  <si>
    <t>Clock Maintenance</t>
  </si>
  <si>
    <t>Hall Hire</t>
  </si>
  <si>
    <t>Insurance</t>
  </si>
  <si>
    <t>Subscriptions</t>
  </si>
  <si>
    <t>Audit fee</t>
  </si>
  <si>
    <t>Neighbourhood Watch</t>
  </si>
  <si>
    <t>Spend to</t>
  </si>
  <si>
    <t>Planned</t>
  </si>
  <si>
    <t>expenditure</t>
  </si>
  <si>
    <t xml:space="preserve">Total estimated </t>
  </si>
  <si>
    <t>Total budgeted expenditure</t>
  </si>
  <si>
    <t>Variance</t>
  </si>
  <si>
    <t>Summary of the Parish's reserves</t>
  </si>
  <si>
    <t xml:space="preserve"> </t>
  </si>
  <si>
    <t>Precept</t>
  </si>
  <si>
    <t>Draft budget</t>
  </si>
  <si>
    <t>Less (Suplement precept by reduction in Reserves)</t>
  </si>
  <si>
    <t>Tax base</t>
  </si>
  <si>
    <t>Cost per Tax D property</t>
  </si>
  <si>
    <r>
      <rPr>
        <b/>
        <u/>
        <sz val="10"/>
        <color rgb="FFFF0000"/>
        <rFont val="Arial"/>
        <family val="2"/>
      </rPr>
      <t>**</t>
    </r>
    <r>
      <rPr>
        <b/>
        <u/>
        <sz val="10"/>
        <rFont val="Arial"/>
        <family val="2"/>
      </rPr>
      <t>Donations to Tibberton PCC and others</t>
    </r>
  </si>
  <si>
    <t>Proposed Precept</t>
  </si>
  <si>
    <t>Less VAT refund to be claimed</t>
  </si>
  <si>
    <t>Village Plants</t>
  </si>
  <si>
    <t>VAT reclaim</t>
  </si>
  <si>
    <t>2020/21</t>
  </si>
  <si>
    <t>2021/22</t>
  </si>
  <si>
    <t>Expenditure 2020/21 vs</t>
  </si>
  <si>
    <t>draft budget 2021/22</t>
  </si>
  <si>
    <t>Summary of Parish Council expenditure for 2020/21 as at 31 December 2020 and proposed budget for 2021/22</t>
  </si>
  <si>
    <t>Income 2020/21</t>
  </si>
  <si>
    <t>Bank balance as at 31st December 2020</t>
  </si>
  <si>
    <t>Less expenditure January 2021 - March 2021</t>
  </si>
  <si>
    <t>Dec 20 - Mar 21</t>
  </si>
  <si>
    <t>Cllr/Clerk Training</t>
  </si>
  <si>
    <t>Defibrilator line rental</t>
  </si>
  <si>
    <t>Web site - annual hosting fee</t>
  </si>
  <si>
    <t>Web site general expenditure</t>
  </si>
  <si>
    <t>**Grants to Tibberton PCC and others</t>
  </si>
  <si>
    <t>Estimated Parish Council reserves 31 March 2021</t>
  </si>
  <si>
    <t>Budget</t>
  </si>
  <si>
    <r>
      <rPr>
        <b/>
        <u val="double"/>
        <sz val="11"/>
        <color theme="1"/>
        <rFont val="Calibri"/>
        <family val="2"/>
        <scheme val="minor"/>
      </rPr>
      <t>Reserve breakdown:</t>
    </r>
    <r>
      <rPr>
        <sz val="11"/>
        <color theme="1"/>
        <rFont val="Calibri"/>
        <family val="2"/>
        <scheme val="minor"/>
      </rPr>
      <t xml:space="preserve"> £3,000 Neighbourhood Plan, £500 replacement ICT equipment, £5900 General Reserves </t>
    </r>
  </si>
  <si>
    <t>Comments</t>
  </si>
  <si>
    <t>Defibrilator replacement battery/pads</t>
  </si>
  <si>
    <t>PAYE, HMRC</t>
  </si>
  <si>
    <t>SALC, GPRE, GDPR</t>
  </si>
  <si>
    <t>(decrease vs 2020/21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</si>
</sst>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.00"/>
    <numFmt numFmtId="165" formatCode="0.0;[Red]0.0"/>
    <numFmt numFmtId="166" formatCode="0;[Red]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u/>
      <sz val="11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b/>
      <u val="doub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9" fontId="2" fillId="0" borderId="0">
      <alignment horizontal="right"/>
    </xf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1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49" fontId="2" fillId="0" borderId="0" xfId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7" fontId="4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5" fillId="0" borderId="0" xfId="1" applyNumberFormat="1" applyFont="1" applyAlignment="1">
      <alignment horizontal="left"/>
    </xf>
    <xf numFmtId="0" fontId="4" fillId="0" borderId="0" xfId="0" applyFont="1" applyFill="1" applyAlignment="1">
      <alignment horizontal="right"/>
    </xf>
    <xf numFmtId="0" fontId="0" fillId="2" borderId="0" xfId="0" applyFill="1"/>
    <xf numFmtId="0" fontId="1" fillId="0" borderId="0" xfId="0" applyFont="1"/>
    <xf numFmtId="0" fontId="0" fillId="0" borderId="0" xfId="0" applyFill="1"/>
    <xf numFmtId="0" fontId="4" fillId="0" borderId="0" xfId="0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/>
    <xf numFmtId="2" fontId="4" fillId="0" borderId="0" xfId="0" applyNumberFormat="1" applyFont="1" applyAlignment="1">
      <alignment horizontal="right"/>
    </xf>
    <xf numFmtId="49" fontId="3" fillId="2" borderId="0" xfId="1" applyFont="1" applyFill="1" applyAlignment="1">
      <alignment horizontal="left"/>
    </xf>
    <xf numFmtId="0" fontId="6" fillId="2" borderId="0" xfId="0" applyFont="1" applyFill="1"/>
    <xf numFmtId="0" fontId="1" fillId="2" borderId="0" xfId="0" applyFont="1" applyFill="1"/>
    <xf numFmtId="0" fontId="1" fillId="0" borderId="0" xfId="0" applyFont="1" applyFill="1"/>
    <xf numFmtId="164" fontId="0" fillId="0" borderId="0" xfId="0" applyNumberFormat="1" applyFill="1" applyAlignment="1">
      <alignment horizontal="right"/>
    </xf>
    <xf numFmtId="10" fontId="0" fillId="0" borderId="0" xfId="0" applyNumberFormat="1" applyFill="1" applyAlignment="1">
      <alignment horizontal="center"/>
    </xf>
    <xf numFmtId="0" fontId="4" fillId="0" borderId="0" xfId="0" applyFont="1" applyFill="1"/>
    <xf numFmtId="1" fontId="0" fillId="0" borderId="0" xfId="0" applyNumberForma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8" fillId="0" borderId="0" xfId="0" applyNumberFormat="1" applyFont="1"/>
    <xf numFmtId="165" fontId="6" fillId="0" borderId="0" xfId="0" applyNumberFormat="1" applyFont="1" applyFill="1"/>
    <xf numFmtId="2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center"/>
    </xf>
    <xf numFmtId="0" fontId="8" fillId="0" borderId="0" xfId="0" applyFont="1" applyFill="1"/>
    <xf numFmtId="0" fontId="0" fillId="3" borderId="0" xfId="0" applyFill="1"/>
    <xf numFmtId="0" fontId="4" fillId="3" borderId="0" xfId="0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8" fillId="4" borderId="0" xfId="0" applyNumberFormat="1" applyFont="1" applyFill="1" applyAlignment="1">
      <alignment horizontal="right"/>
    </xf>
    <xf numFmtId="0" fontId="8" fillId="5" borderId="0" xfId="0" applyFont="1" applyFill="1"/>
    <xf numFmtId="0" fontId="4" fillId="2" borderId="0" xfId="0" applyFont="1" applyFill="1" applyAlignment="1">
      <alignment horizontal="right"/>
    </xf>
    <xf numFmtId="2" fontId="1" fillId="2" borderId="0" xfId="0" applyNumberFormat="1" applyFont="1" applyFill="1"/>
    <xf numFmtId="0" fontId="8" fillId="5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Fill="1"/>
    <xf numFmtId="1" fontId="8" fillId="5" borderId="0" xfId="0" applyNumberFormat="1" applyFont="1" applyFill="1"/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" fontId="0" fillId="0" borderId="0" xfId="0" applyNumberFormat="1" applyFill="1"/>
    <xf numFmtId="2" fontId="0" fillId="0" borderId="0" xfId="0" applyNumberFormat="1" applyAlignment="1">
      <alignment horizontal="right"/>
    </xf>
    <xf numFmtId="0" fontId="2" fillId="0" borderId="0" xfId="1" applyNumberFormat="1" applyFont="1" applyAlignment="1">
      <alignment horizontal="left"/>
    </xf>
    <xf numFmtId="49" fontId="2" fillId="0" borderId="0" xfId="1" applyFont="1" applyAlignment="1">
      <alignment horizontal="left"/>
    </xf>
    <xf numFmtId="0" fontId="2" fillId="2" borderId="0" xfId="1" applyNumberFormat="1" applyFont="1" applyFill="1" applyAlignment="1">
      <alignment horizontal="left"/>
    </xf>
    <xf numFmtId="1" fontId="10" fillId="0" borderId="0" xfId="0" applyNumberFormat="1" applyFont="1"/>
    <xf numFmtId="1" fontId="9" fillId="0" borderId="0" xfId="0" applyNumberFormat="1" applyFont="1"/>
    <xf numFmtId="1" fontId="11" fillId="0" borderId="0" xfId="0" applyNumberFormat="1" applyFont="1"/>
    <xf numFmtId="1" fontId="12" fillId="0" borderId="0" xfId="0" applyNumberFormat="1" applyFont="1"/>
    <xf numFmtId="0" fontId="1" fillId="0" borderId="0" xfId="0" applyFont="1" applyAlignment="1">
      <alignment horizontal="center" vertical="center"/>
    </xf>
    <xf numFmtId="1" fontId="0" fillId="0" borderId="0" xfId="0" applyNumberFormat="1" applyFo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topLeftCell="A11" workbookViewId="0">
      <selection activeCell="D35" sqref="D35"/>
    </sheetView>
  </sheetViews>
  <sheetFormatPr defaultRowHeight="14.4" x14ac:dyDescent="0.3"/>
  <cols>
    <col min="1" max="1" width="43.44140625" customWidth="1"/>
    <col min="2" max="2" width="6.33203125" style="9" customWidth="1"/>
    <col min="3" max="3" width="13.109375" customWidth="1"/>
    <col min="5" max="6" width="14.88671875" customWidth="1"/>
    <col min="7" max="7" width="10.88671875" customWidth="1"/>
    <col min="8" max="8" width="13.44140625" customWidth="1"/>
    <col min="9" max="9" width="11.6640625" bestFit="1" customWidth="1"/>
    <col min="10" max="10" width="27.44140625" customWidth="1"/>
    <col min="12" max="12" width="19.109375" customWidth="1"/>
    <col min="13" max="13" width="11.5546875" customWidth="1"/>
  </cols>
  <sheetData>
    <row r="1" spans="1:13" ht="15" x14ac:dyDescent="0.25">
      <c r="A1" s="3" t="s">
        <v>30</v>
      </c>
      <c r="G1" s="12"/>
    </row>
    <row r="3" spans="1:13" x14ac:dyDescent="0.3">
      <c r="A3" s="11"/>
      <c r="C3" s="12" t="s">
        <v>41</v>
      </c>
      <c r="D3" s="6" t="s">
        <v>8</v>
      </c>
      <c r="E3" s="6" t="s">
        <v>9</v>
      </c>
      <c r="F3" s="7" t="s">
        <v>11</v>
      </c>
      <c r="G3" s="7" t="s">
        <v>13</v>
      </c>
      <c r="I3" s="43" t="s">
        <v>17</v>
      </c>
      <c r="J3" s="7" t="s">
        <v>13</v>
      </c>
      <c r="L3" s="65" t="s">
        <v>43</v>
      </c>
    </row>
    <row r="4" spans="1:13" ht="15" x14ac:dyDescent="0.25">
      <c r="A4" s="2"/>
      <c r="C4" s="12" t="s">
        <v>26</v>
      </c>
      <c r="D4" s="8">
        <v>44196</v>
      </c>
      <c r="E4" s="6" t="s">
        <v>10</v>
      </c>
      <c r="F4" s="7" t="s">
        <v>10</v>
      </c>
      <c r="I4" s="43" t="s">
        <v>27</v>
      </c>
      <c r="J4" t="s">
        <v>28</v>
      </c>
    </row>
    <row r="5" spans="1:13" ht="15" x14ac:dyDescent="0.25">
      <c r="C5" s="10"/>
      <c r="D5" s="5"/>
      <c r="E5" s="6" t="s">
        <v>34</v>
      </c>
      <c r="F5" s="7" t="s">
        <v>26</v>
      </c>
      <c r="I5" s="42"/>
      <c r="J5" t="s">
        <v>29</v>
      </c>
    </row>
    <row r="6" spans="1:13" x14ac:dyDescent="0.3">
      <c r="C6" s="10"/>
      <c r="D6" s="5"/>
      <c r="E6" s="6"/>
      <c r="F6" s="7"/>
      <c r="I6" s="42"/>
      <c r="L6" s="1"/>
    </row>
    <row r="7" spans="1:13" x14ac:dyDescent="0.3">
      <c r="A7" s="1" t="s">
        <v>0</v>
      </c>
      <c r="C7" s="15">
        <v>2071</v>
      </c>
      <c r="D7" s="33">
        <v>1044.1600000000001</v>
      </c>
      <c r="E7" s="56">
        <v>1044.1600000000001</v>
      </c>
      <c r="F7" s="17">
        <f t="shared" ref="F7" si="0">SUM(D7:E7)</f>
        <v>2088.3200000000002</v>
      </c>
      <c r="G7" s="62">
        <f>+F7-C7</f>
        <v>17.320000000000164</v>
      </c>
      <c r="I7" s="42">
        <v>2088</v>
      </c>
      <c r="J7" s="61">
        <f>+I7-F7</f>
        <v>-0.32000000000016371</v>
      </c>
      <c r="L7" s="1" t="s">
        <v>45</v>
      </c>
    </row>
    <row r="8" spans="1:13" x14ac:dyDescent="0.3">
      <c r="A8" s="1" t="s">
        <v>1</v>
      </c>
      <c r="C8" s="15">
        <v>220</v>
      </c>
      <c r="D8" s="33">
        <v>0</v>
      </c>
      <c r="E8" s="15">
        <v>0</v>
      </c>
      <c r="F8" s="17">
        <f t="shared" ref="F8:F20" si="1">SUM(D8:E8)</f>
        <v>0</v>
      </c>
      <c r="G8" s="64">
        <f>+F8-C8</f>
        <v>-220</v>
      </c>
      <c r="I8" s="42">
        <v>220</v>
      </c>
      <c r="J8" s="17">
        <f t="shared" ref="J8:J21" si="2">+I8-F8</f>
        <v>220</v>
      </c>
      <c r="L8" s="1"/>
      <c r="M8" s="23"/>
    </row>
    <row r="9" spans="1:13" x14ac:dyDescent="0.3">
      <c r="A9" s="1" t="s">
        <v>35</v>
      </c>
      <c r="C9" s="15">
        <v>100</v>
      </c>
      <c r="D9" s="33">
        <v>0</v>
      </c>
      <c r="E9" s="15">
        <v>0</v>
      </c>
      <c r="F9" s="17">
        <f t="shared" si="1"/>
        <v>0</v>
      </c>
      <c r="G9" s="64">
        <f t="shared" ref="G9:G22" si="3">+F9-C9</f>
        <v>-100</v>
      </c>
      <c r="I9" s="42">
        <v>120</v>
      </c>
      <c r="J9" s="17">
        <f t="shared" si="2"/>
        <v>120</v>
      </c>
      <c r="L9" s="58"/>
      <c r="M9" s="23"/>
    </row>
    <row r="10" spans="1:13" x14ac:dyDescent="0.3">
      <c r="A10" s="1" t="s">
        <v>2</v>
      </c>
      <c r="C10" s="15">
        <v>300</v>
      </c>
      <c r="D10" s="33">
        <v>278.39999999999998</v>
      </c>
      <c r="E10" s="15">
        <v>0</v>
      </c>
      <c r="F10" s="17">
        <f t="shared" si="1"/>
        <v>278.39999999999998</v>
      </c>
      <c r="G10" s="64">
        <f t="shared" si="3"/>
        <v>-21.600000000000023</v>
      </c>
      <c r="I10" s="42">
        <v>300</v>
      </c>
      <c r="J10" s="17">
        <f t="shared" si="2"/>
        <v>21.600000000000023</v>
      </c>
      <c r="L10" s="1"/>
      <c r="M10" s="23"/>
    </row>
    <row r="11" spans="1:13" x14ac:dyDescent="0.3">
      <c r="A11" s="1" t="s">
        <v>3</v>
      </c>
      <c r="C11" s="15">
        <v>150</v>
      </c>
      <c r="D11" s="33">
        <v>0</v>
      </c>
      <c r="E11" s="15">
        <v>150</v>
      </c>
      <c r="F11" s="17">
        <f t="shared" si="1"/>
        <v>150</v>
      </c>
      <c r="G11" s="61">
        <f t="shared" si="3"/>
        <v>0</v>
      </c>
      <c r="I11" s="42">
        <v>150</v>
      </c>
      <c r="J11" s="17">
        <f t="shared" si="2"/>
        <v>0</v>
      </c>
      <c r="L11" s="1"/>
      <c r="M11" s="23"/>
    </row>
    <row r="12" spans="1:13" x14ac:dyDescent="0.3">
      <c r="A12" s="58" t="s">
        <v>4</v>
      </c>
      <c r="C12" s="15">
        <v>320</v>
      </c>
      <c r="D12" s="33">
        <v>355.94</v>
      </c>
      <c r="E12" s="15">
        <v>0</v>
      </c>
      <c r="F12" s="17">
        <f t="shared" si="1"/>
        <v>355.94</v>
      </c>
      <c r="G12" s="62">
        <f t="shared" si="3"/>
        <v>35.94</v>
      </c>
      <c r="I12" s="42">
        <v>380</v>
      </c>
      <c r="J12" s="17">
        <f t="shared" si="2"/>
        <v>24.060000000000002</v>
      </c>
      <c r="L12" s="1"/>
      <c r="M12" s="23"/>
    </row>
    <row r="13" spans="1:13" x14ac:dyDescent="0.3">
      <c r="A13" s="1" t="s">
        <v>7</v>
      </c>
      <c r="C13" s="15">
        <v>80</v>
      </c>
      <c r="D13" s="33">
        <v>0</v>
      </c>
      <c r="E13" s="15">
        <v>0</v>
      </c>
      <c r="F13" s="17">
        <f t="shared" si="1"/>
        <v>0</v>
      </c>
      <c r="G13" s="64">
        <f t="shared" si="3"/>
        <v>-80</v>
      </c>
      <c r="I13" s="42">
        <v>80</v>
      </c>
      <c r="J13" s="17">
        <f t="shared" si="2"/>
        <v>80</v>
      </c>
      <c r="L13" s="58"/>
      <c r="M13" s="23"/>
    </row>
    <row r="14" spans="1:13" x14ac:dyDescent="0.3">
      <c r="A14" s="58" t="s">
        <v>36</v>
      </c>
      <c r="C14" s="15">
        <v>125</v>
      </c>
      <c r="D14" s="33">
        <v>118.8</v>
      </c>
      <c r="E14" s="15">
        <v>0</v>
      </c>
      <c r="F14" s="17">
        <f t="shared" si="1"/>
        <v>118.8</v>
      </c>
      <c r="G14" s="64">
        <f t="shared" si="3"/>
        <v>-6.2000000000000028</v>
      </c>
      <c r="I14" s="42">
        <v>130</v>
      </c>
      <c r="J14" s="17">
        <f t="shared" si="2"/>
        <v>11.200000000000003</v>
      </c>
      <c r="L14" s="1"/>
      <c r="M14" s="23"/>
    </row>
    <row r="15" spans="1:13" x14ac:dyDescent="0.3">
      <c r="A15" s="58" t="s">
        <v>44</v>
      </c>
      <c r="C15" s="15">
        <v>220</v>
      </c>
      <c r="D15" s="33">
        <v>151.19999999999999</v>
      </c>
      <c r="E15" s="15">
        <v>0</v>
      </c>
      <c r="F15" s="17">
        <f t="shared" si="1"/>
        <v>151.19999999999999</v>
      </c>
      <c r="G15" s="64">
        <f t="shared" si="3"/>
        <v>-68.800000000000011</v>
      </c>
      <c r="I15" s="42">
        <v>160</v>
      </c>
      <c r="J15" s="17">
        <f t="shared" si="2"/>
        <v>8.8000000000000114</v>
      </c>
      <c r="L15" s="58"/>
      <c r="M15" s="23"/>
    </row>
    <row r="16" spans="1:13" x14ac:dyDescent="0.3">
      <c r="A16" s="58" t="s">
        <v>5</v>
      </c>
      <c r="C16" s="15">
        <v>425</v>
      </c>
      <c r="D16" s="33">
        <v>404.81</v>
      </c>
      <c r="E16" s="15">
        <v>36</v>
      </c>
      <c r="F16" s="17">
        <f t="shared" si="1"/>
        <v>440.81</v>
      </c>
      <c r="G16" s="62">
        <f t="shared" si="3"/>
        <v>15.810000000000002</v>
      </c>
      <c r="I16" s="42">
        <v>450</v>
      </c>
      <c r="J16" s="17">
        <f t="shared" si="2"/>
        <v>9.1899999999999977</v>
      </c>
      <c r="L16" s="58" t="s">
        <v>46</v>
      </c>
      <c r="M16" s="23"/>
    </row>
    <row r="17" spans="1:13" x14ac:dyDescent="0.3">
      <c r="A17" s="1" t="s">
        <v>6</v>
      </c>
      <c r="C17" s="15">
        <v>30</v>
      </c>
      <c r="D17" s="33">
        <v>30</v>
      </c>
      <c r="E17" s="15">
        <v>0</v>
      </c>
      <c r="F17" s="17">
        <f t="shared" si="1"/>
        <v>30</v>
      </c>
      <c r="G17" s="63">
        <f t="shared" si="3"/>
        <v>0</v>
      </c>
      <c r="I17" s="42">
        <v>30</v>
      </c>
      <c r="J17" s="17">
        <f t="shared" si="2"/>
        <v>0</v>
      </c>
      <c r="L17" s="58"/>
      <c r="M17" s="23"/>
    </row>
    <row r="18" spans="1:13" x14ac:dyDescent="0.3">
      <c r="A18" s="1" t="s">
        <v>24</v>
      </c>
      <c r="C18" s="15">
        <v>100</v>
      </c>
      <c r="D18" s="33">
        <v>0</v>
      </c>
      <c r="E18" s="15">
        <v>0</v>
      </c>
      <c r="F18" s="17">
        <f t="shared" si="1"/>
        <v>0</v>
      </c>
      <c r="G18" s="64">
        <f t="shared" si="3"/>
        <v>-100</v>
      </c>
      <c r="I18" s="42">
        <v>100</v>
      </c>
      <c r="J18" s="17">
        <f t="shared" si="2"/>
        <v>100</v>
      </c>
      <c r="L18" s="58"/>
      <c r="M18" s="23"/>
    </row>
    <row r="19" spans="1:13" x14ac:dyDescent="0.3">
      <c r="A19" s="59" t="s">
        <v>37</v>
      </c>
      <c r="C19" s="15">
        <v>150</v>
      </c>
      <c r="D19" s="33">
        <v>150</v>
      </c>
      <c r="E19" s="15">
        <v>0</v>
      </c>
      <c r="F19" s="17">
        <f t="shared" si="1"/>
        <v>150</v>
      </c>
      <c r="G19" s="63">
        <f t="shared" si="3"/>
        <v>0</v>
      </c>
      <c r="I19" s="42">
        <v>150</v>
      </c>
      <c r="J19" s="17">
        <f t="shared" si="2"/>
        <v>0</v>
      </c>
      <c r="L19" s="58"/>
      <c r="M19" s="24"/>
    </row>
    <row r="20" spans="1:13" x14ac:dyDescent="0.3">
      <c r="A20" s="59" t="s">
        <v>38</v>
      </c>
      <c r="C20" s="15">
        <v>110</v>
      </c>
      <c r="D20" s="33">
        <v>0</v>
      </c>
      <c r="E20" s="15">
        <v>0</v>
      </c>
      <c r="F20" s="17">
        <f t="shared" si="1"/>
        <v>0</v>
      </c>
      <c r="G20" s="64">
        <f t="shared" si="3"/>
        <v>-110</v>
      </c>
      <c r="I20" s="42">
        <v>100</v>
      </c>
      <c r="J20" s="17">
        <f t="shared" si="2"/>
        <v>100</v>
      </c>
      <c r="L20" s="1"/>
      <c r="M20" s="24"/>
    </row>
    <row r="21" spans="1:13" x14ac:dyDescent="0.3">
      <c r="A21" s="60" t="s">
        <v>39</v>
      </c>
      <c r="C21" s="13">
        <v>625</v>
      </c>
      <c r="D21" s="19">
        <v>0</v>
      </c>
      <c r="E21" s="56">
        <v>0</v>
      </c>
      <c r="F21" s="66">
        <v>0</v>
      </c>
      <c r="G21" s="64">
        <f t="shared" si="3"/>
        <v>-625</v>
      </c>
      <c r="I21" s="42">
        <v>625</v>
      </c>
      <c r="J21" s="17">
        <f t="shared" si="2"/>
        <v>625</v>
      </c>
      <c r="L21" s="1"/>
      <c r="M21" s="24"/>
    </row>
    <row r="22" spans="1:13" x14ac:dyDescent="0.3">
      <c r="A22" s="4" t="s">
        <v>12</v>
      </c>
      <c r="C22" s="46">
        <f>SUM(C7:C21)</f>
        <v>5026</v>
      </c>
      <c r="E22" s="17">
        <f>SUM(E7:E21)</f>
        <v>1230.1600000000001</v>
      </c>
      <c r="F22" s="17">
        <f>SUM(F7:F21)</f>
        <v>3763.4700000000003</v>
      </c>
      <c r="G22" s="64">
        <f t="shared" si="3"/>
        <v>-1262.5299999999997</v>
      </c>
      <c r="I22" s="46">
        <f>SUM(I7:I21)</f>
        <v>5083</v>
      </c>
      <c r="J22" s="17">
        <f>+I22-C22</f>
        <v>57</v>
      </c>
      <c r="L22" s="59"/>
      <c r="M22" s="15"/>
    </row>
    <row r="23" spans="1:13" x14ac:dyDescent="0.3">
      <c r="A23" s="4"/>
      <c r="B23" s="10"/>
      <c r="J23" s="57" t="s">
        <v>47</v>
      </c>
      <c r="L23" s="59"/>
      <c r="M23" s="19"/>
    </row>
    <row r="24" spans="1:13" x14ac:dyDescent="0.3">
      <c r="A24" s="16" t="s">
        <v>31</v>
      </c>
      <c r="B24" s="7"/>
      <c r="L24" s="59"/>
    </row>
    <row r="25" spans="1:13" x14ac:dyDescent="0.3">
      <c r="A25" s="22" t="s">
        <v>16</v>
      </c>
      <c r="B25" s="20">
        <v>6598</v>
      </c>
      <c r="L25" s="59"/>
    </row>
    <row r="26" spans="1:13" x14ac:dyDescent="0.3">
      <c r="A26" s="22" t="s">
        <v>25</v>
      </c>
      <c r="B26" s="21">
        <v>0</v>
      </c>
      <c r="C26" s="52">
        <f>SUM(B25:B26)</f>
        <v>6598</v>
      </c>
      <c r="L26" s="58"/>
    </row>
    <row r="27" spans="1:13" x14ac:dyDescent="0.3">
      <c r="A27" s="22"/>
      <c r="B27" s="21"/>
      <c r="C27" s="36"/>
    </row>
    <row r="28" spans="1:13" x14ac:dyDescent="0.3">
      <c r="A28" s="3" t="s">
        <v>14</v>
      </c>
    </row>
    <row r="29" spans="1:13" x14ac:dyDescent="0.3">
      <c r="A29" t="s">
        <v>32</v>
      </c>
      <c r="B29" s="18">
        <v>10629.9</v>
      </c>
    </row>
    <row r="30" spans="1:13" x14ac:dyDescent="0.3">
      <c r="A30" t="s">
        <v>33</v>
      </c>
      <c r="B30" s="44">
        <v>1230</v>
      </c>
    </row>
    <row r="31" spans="1:13" x14ac:dyDescent="0.3">
      <c r="A31" s="14" t="s">
        <v>40</v>
      </c>
      <c r="B31" s="45">
        <f>(B29-B30)</f>
        <v>9399.9</v>
      </c>
      <c r="C31" t="s">
        <v>42</v>
      </c>
    </row>
    <row r="32" spans="1:13" x14ac:dyDescent="0.3">
      <c r="A32" s="14"/>
      <c r="B32" s="25"/>
    </row>
    <row r="33" spans="1:10" x14ac:dyDescent="0.3">
      <c r="C33" s="7" t="s">
        <v>26</v>
      </c>
      <c r="D33" s="47" t="s">
        <v>27</v>
      </c>
      <c r="F33" s="11" t="s">
        <v>21</v>
      </c>
      <c r="G33" s="7"/>
      <c r="H33" s="14"/>
    </row>
    <row r="34" spans="1:10" x14ac:dyDescent="0.3">
      <c r="A34" s="13" t="s">
        <v>12</v>
      </c>
      <c r="C34" s="20">
        <v>5026</v>
      </c>
      <c r="D34" s="49">
        <v>5026</v>
      </c>
    </row>
    <row r="35" spans="1:10" x14ac:dyDescent="0.3">
      <c r="A35" s="26" t="s">
        <v>18</v>
      </c>
      <c r="B35" s="10"/>
      <c r="C35" s="15" t="s">
        <v>15</v>
      </c>
      <c r="D35" s="10">
        <v>0</v>
      </c>
    </row>
    <row r="36" spans="1:10" x14ac:dyDescent="0.3">
      <c r="A36" s="26" t="s">
        <v>23</v>
      </c>
      <c r="B36" s="10"/>
      <c r="C36" s="15">
        <v>0</v>
      </c>
      <c r="D36" s="10">
        <v>0</v>
      </c>
    </row>
    <row r="37" spans="1:10" x14ac:dyDescent="0.3">
      <c r="A37" s="53" t="s">
        <v>22</v>
      </c>
      <c r="B37" s="54"/>
      <c r="C37" s="54">
        <v>5026</v>
      </c>
      <c r="D37" s="54">
        <v>5026</v>
      </c>
      <c r="J37" s="15"/>
    </row>
    <row r="38" spans="1:10" x14ac:dyDescent="0.3">
      <c r="A38" s="27" t="s">
        <v>19</v>
      </c>
      <c r="B38" s="10"/>
      <c r="C38" s="37">
        <v>283.7</v>
      </c>
      <c r="D38" s="55">
        <v>351.7</v>
      </c>
    </row>
    <row r="39" spans="1:10" x14ac:dyDescent="0.3">
      <c r="A39" s="28" t="s">
        <v>20</v>
      </c>
      <c r="B39" s="30"/>
      <c r="C39" s="38">
        <f>+C37/C38</f>
        <v>17.71589707437434</v>
      </c>
      <c r="D39" s="48">
        <f>+D37/D38</f>
        <v>14.290588569803811</v>
      </c>
      <c r="F39" s="15"/>
      <c r="H39" s="50"/>
      <c r="I39" s="51"/>
      <c r="J39" s="15"/>
    </row>
    <row r="40" spans="1:10" x14ac:dyDescent="0.3">
      <c r="A40" s="29"/>
      <c r="B40" s="39"/>
      <c r="C40" s="40"/>
      <c r="D40" s="29"/>
      <c r="E40" s="29"/>
      <c r="F40" s="29"/>
      <c r="G40" s="29"/>
      <c r="H40" s="29"/>
      <c r="I40" s="29"/>
      <c r="J40" s="15"/>
    </row>
    <row r="41" spans="1:10" x14ac:dyDescent="0.3">
      <c r="A41" s="15"/>
      <c r="B41" s="30"/>
      <c r="C41" s="31"/>
      <c r="D41" s="15"/>
      <c r="E41" s="15"/>
      <c r="F41" s="15"/>
      <c r="G41" s="51" t="s">
        <v>15</v>
      </c>
      <c r="H41" s="15"/>
      <c r="I41" s="15"/>
      <c r="J41" s="15"/>
    </row>
    <row r="46" spans="1:10" x14ac:dyDescent="0.3">
      <c r="G46" s="15"/>
    </row>
    <row r="48" spans="1:10" x14ac:dyDescent="0.3">
      <c r="G48" s="15"/>
      <c r="H48" s="15"/>
    </row>
    <row r="49" spans="1:8" x14ac:dyDescent="0.3">
      <c r="A49" s="32"/>
      <c r="B49" s="41"/>
      <c r="C49" s="15"/>
      <c r="E49" s="15"/>
      <c r="F49" s="15"/>
      <c r="G49" s="15"/>
      <c r="H49" s="15"/>
    </row>
    <row r="50" spans="1:8" x14ac:dyDescent="0.3">
      <c r="A50" s="15"/>
      <c r="B50" s="33"/>
      <c r="C50" s="15"/>
      <c r="D50" s="15"/>
      <c r="E50" s="15"/>
      <c r="F50" s="15"/>
      <c r="G50" s="15"/>
      <c r="H50" s="15"/>
    </row>
    <row r="51" spans="1:8" x14ac:dyDescent="0.3">
      <c r="A51" s="15"/>
      <c r="B51" s="34"/>
      <c r="C51" s="15"/>
      <c r="D51" s="15"/>
      <c r="E51" s="15"/>
      <c r="F51" s="15"/>
      <c r="G51" s="15"/>
      <c r="H51" s="15"/>
    </row>
    <row r="52" spans="1:8" x14ac:dyDescent="0.3">
      <c r="A52" s="29"/>
      <c r="B52" s="35"/>
      <c r="C52" s="15"/>
      <c r="D52" s="15"/>
      <c r="E52" s="15"/>
      <c r="F52" s="15"/>
      <c r="G52" s="15"/>
      <c r="H52" s="15"/>
    </row>
    <row r="53" spans="1:8" x14ac:dyDescent="0.3">
      <c r="A53" s="15"/>
      <c r="B53" s="10"/>
      <c r="C53" s="15"/>
      <c r="D53" s="15"/>
      <c r="E53" s="15"/>
      <c r="F53" s="15"/>
      <c r="G53" s="15"/>
      <c r="H53" s="15"/>
    </row>
    <row r="54" spans="1:8" x14ac:dyDescent="0.3">
      <c r="A54" s="15"/>
      <c r="B54" s="10"/>
      <c r="C54" s="15"/>
      <c r="D54" s="15"/>
      <c r="E54" s="15"/>
      <c r="F54" s="15"/>
      <c r="G54" s="15"/>
      <c r="H54" s="15"/>
    </row>
  </sheetData>
  <pageMargins left="0.7" right="0.7" top="0.75" bottom="0.75" header="0.3" footer="0.3"/>
  <pageSetup paperSize="9" scale="7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Draft budget 2021 - 22 </vt:lpstr>
      <vt:lpstr>Sheet3</vt:lpstr>
      <vt:lpstr>Sheet4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Dave Cornes</cp:lastModifiedBy>
  <cp:lastPrinted>2018-11-05T15:51:49Z</cp:lastPrinted>
  <dcterms:created xsi:type="dcterms:W3CDTF">2014-12-09T16:18:02Z</dcterms:created>
  <dcterms:modified xsi:type="dcterms:W3CDTF">2021-01-04T19:00:07Z</dcterms:modified>
</cp:coreProperties>
</file>